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3\13\13_2023_Прил. к Выписке\"/>
    </mc:Choice>
  </mc:AlternateContent>
  <xr:revisionPtr revIDLastSave="0" documentId="13_ncr:1_{8D042363-E3F9-4050-8DFB-82476552F493}" xr6:coauthVersionLast="47" xr6:coauthVersionMax="47" xr10:uidLastSave="{00000000-0000-0000-0000-000000000000}"/>
  <bookViews>
    <workbookView xWindow="-120" yWindow="-120" windowWidth="29040" windowHeight="15840" xr2:uid="{D5D864CB-67C9-43EF-BACB-BD7CF361D1C0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J33" i="1" s="1"/>
  <c r="F32" i="1"/>
  <c r="J32" i="1" s="1"/>
  <c r="F31" i="1"/>
  <c r="J31" i="1" s="1"/>
  <c r="F30" i="1"/>
  <c r="J30" i="1" s="1"/>
  <c r="F29" i="1"/>
  <c r="J29" i="1" s="1"/>
  <c r="F28" i="1"/>
  <c r="J28" i="1" s="1"/>
  <c r="F27" i="1"/>
  <c r="J27" i="1" s="1"/>
  <c r="F26" i="1"/>
  <c r="G26" i="1" s="1"/>
  <c r="F25" i="1"/>
  <c r="J25" i="1" s="1"/>
  <c r="F24" i="1"/>
  <c r="J24" i="1" s="1"/>
  <c r="F23" i="1"/>
  <c r="J23" i="1" s="1"/>
  <c r="F22" i="1"/>
  <c r="J22" i="1" s="1"/>
  <c r="F21" i="1"/>
  <c r="J21" i="1" s="1"/>
  <c r="F20" i="1"/>
  <c r="G20" i="1" s="1"/>
  <c r="F19" i="1"/>
  <c r="J19" i="1" s="1"/>
  <c r="F18" i="1"/>
  <c r="J18" i="1" s="1"/>
  <c r="F17" i="1"/>
  <c r="G17" i="1" s="1"/>
  <c r="F16" i="1"/>
  <c r="J16" i="1" s="1"/>
  <c r="F15" i="1"/>
  <c r="J15" i="1" s="1"/>
  <c r="F14" i="1"/>
  <c r="G14" i="1" s="1"/>
  <c r="F13" i="1"/>
  <c r="J13" i="1" s="1"/>
  <c r="F12" i="1"/>
  <c r="J12" i="1" s="1"/>
  <c r="F11" i="1"/>
  <c r="J11" i="1" s="1"/>
  <c r="F10" i="1"/>
  <c r="J10" i="1" s="1"/>
  <c r="F9" i="1"/>
  <c r="J9" i="1" s="1"/>
  <c r="F8" i="1"/>
  <c r="G8" i="1" s="1"/>
  <c r="F7" i="1"/>
  <c r="J7" i="1" s="1"/>
  <c r="G23" i="1" l="1"/>
  <c r="J26" i="1"/>
  <c r="H20" i="1"/>
  <c r="G11" i="1"/>
  <c r="H17" i="1"/>
  <c r="H11" i="1"/>
  <c r="J17" i="1"/>
  <c r="H26" i="1"/>
  <c r="H14" i="1"/>
  <c r="J20" i="1"/>
  <c r="H8" i="1"/>
  <c r="J14" i="1"/>
  <c r="J8" i="1"/>
  <c r="H23" i="1"/>
  <c r="G29" i="1"/>
  <c r="H29" i="1"/>
  <c r="G7" i="1"/>
  <c r="G10" i="1"/>
  <c r="G13" i="1"/>
  <c r="G16" i="1"/>
  <c r="G19" i="1"/>
  <c r="G22" i="1"/>
  <c r="G25" i="1"/>
  <c r="G28" i="1"/>
  <c r="G31" i="1"/>
  <c r="H15" i="1"/>
  <c r="H7" i="1"/>
  <c r="H10" i="1"/>
  <c r="H13" i="1"/>
  <c r="H16" i="1"/>
  <c r="H19" i="1"/>
  <c r="H22" i="1"/>
  <c r="H25" i="1"/>
  <c r="H28" i="1"/>
  <c r="H31" i="1"/>
  <c r="H12" i="1"/>
  <c r="G32" i="1"/>
  <c r="H32" i="1"/>
  <c r="G9" i="1"/>
  <c r="G12" i="1"/>
  <c r="G15" i="1"/>
  <c r="G18" i="1"/>
  <c r="G21" i="1"/>
  <c r="G24" i="1"/>
  <c r="G27" i="1"/>
  <c r="G30" i="1"/>
  <c r="G33" i="1"/>
  <c r="H30" i="1"/>
  <c r="H9" i="1"/>
  <c r="H18" i="1"/>
  <c r="H21" i="1"/>
  <c r="H24" i="1"/>
  <c r="H27" i="1"/>
  <c r="H33" i="1"/>
</calcChain>
</file>

<file path=xl/sharedStrings.xml><?xml version="1.0" encoding="utf-8"?>
<sst xmlns="http://schemas.openxmlformats.org/spreadsheetml/2006/main" count="42" uniqueCount="42">
  <si>
    <t>п/п №</t>
  </si>
  <si>
    <t>Код МО</t>
  </si>
  <si>
    <t>Наименование МО</t>
  </si>
  <si>
    <t>Применяются показатели</t>
  </si>
  <si>
    <t>Применяются, но исключены из числа применяемых показателей при расчете доли достигнутых показателей в связи со значением "0" в знаменателе</t>
  </si>
  <si>
    <t>Фактически применяемые показатели (100%)</t>
  </si>
  <si>
    <t>Количество показателей, min необходимых для прохождения в 3 группу (60% и более)</t>
  </si>
  <si>
    <t>Количество показателей, min необходимых для прохождения во 2 группу (40% и более)</t>
  </si>
  <si>
    <t>Фактически выполненные показатели</t>
  </si>
  <si>
    <t>Процент выполнения показателей</t>
  </si>
  <si>
    <t>Количество баллов</t>
  </si>
  <si>
    <t>ГБУЗ КО "Межрайонная больница №1"</t>
  </si>
  <si>
    <t>ЧУЗ "Больница "РЖД-МЕДИЦИНА" города Калининград"</t>
  </si>
  <si>
    <t>ГБУЗ КО "Мамоновская ГБ"</t>
  </si>
  <si>
    <t>ГБУЗ КО "Багратионовская ЦРБ"</t>
  </si>
  <si>
    <t>ГБУЗ КО "Балтийская ЦРБ"</t>
  </si>
  <si>
    <t>ГБУЗ КО "Гусевская ЦРБ"</t>
  </si>
  <si>
    <t>ГБУЗ КО "Центральная городская клиническая больница"</t>
  </si>
  <si>
    <t>ГБУЗ КО "Гурьевская ЦРБ"</t>
  </si>
  <si>
    <t>ГБУЗ КО "Нестеровская ЦРБ"</t>
  </si>
  <si>
    <t>ГБУЗ КО "Озерская ЦРБ"</t>
  </si>
  <si>
    <t>ГБУЗ КО "Городская больница № 3"</t>
  </si>
  <si>
    <t>ГБУЗ КО "Полесская ЦРБ"</t>
  </si>
  <si>
    <t>ГБУЗ КО "Гвардейская ЦРБ"</t>
  </si>
  <si>
    <t>ГБУЗ КО "Городская поликлиника № 3"</t>
  </si>
  <si>
    <t>ГБУЗ КО "Светловская ЦРБ"</t>
  </si>
  <si>
    <t>ГБУЗ КО "Неманская ЦРБ"</t>
  </si>
  <si>
    <t>ГБУЗ КО "Советская ЦГБ"</t>
  </si>
  <si>
    <t>ГБУЗ КО "Городская больница № 4"</t>
  </si>
  <si>
    <t>ГБУЗ КО "Городская больница № 2"</t>
  </si>
  <si>
    <t>ГБУЗ КО "Ладушкинская ГБ"</t>
  </si>
  <si>
    <t>ГБУЗ КО "Краснознаменская ЦРБ"</t>
  </si>
  <si>
    <t>ГБУЗ КО "Черняховская ЦРБ"</t>
  </si>
  <si>
    <t>ГБУЗ КО "Зеленоградская ЦРБ"</t>
  </si>
  <si>
    <t>ГБУЗ КО "Славская ЦРБ"</t>
  </si>
  <si>
    <t>ГБУЗ КО "Правдинская ЦРБ"</t>
  </si>
  <si>
    <t>ФГКУ "1409 ВМКГ" МО РФ</t>
  </si>
  <si>
    <t>ГБУЗ КО "Городская детская поликлиника"</t>
  </si>
  <si>
    <t>Сводная информация по достигнутым показателям результативности деятельности медицинских организаций, финансируемых по подушевому нормативу при реализации Территориальной программы государственных гарантий бесплатного оказания гражданам медицинской помощи в Калининградской области 
за период 01.12.2022-30.11.2023 гг.</t>
  </si>
  <si>
    <t>к Выписке из Протокола</t>
  </si>
  <si>
    <t>заседания Комиссии № 13 от 20.12.2023 года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</si>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</sst>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1" applyFont="1"/>
    <xf numFmtId="0" fontId="4" fillId="0" borderId="1" xfId="1" applyFont="1" applyBorder="1" applyAlignment="1">
      <alignment horizontal="center" vertical="center" wrapText="1"/>
    </xf>
    <xf numFmtId="0" fontId="1" fillId="0" borderId="0" xfId="1" applyAlignment="1">
      <alignment wrapText="1"/>
    </xf>
    <xf numFmtId="0" fontId="1" fillId="0" borderId="1" xfId="1" applyBorder="1" applyAlignment="1">
      <alignment horizontal="center" vertical="center"/>
    </xf>
    <xf numFmtId="0" fontId="4" fillId="0" borderId="1" xfId="1" applyFont="1" applyBorder="1" applyAlignment="1">
      <alignment vertical="center"/>
    </xf>
    <xf numFmtId="0" fontId="4" fillId="0" borderId="1" xfId="1" applyFont="1" applyBorder="1" applyAlignment="1">
      <alignment horizontal="center" vertical="center"/>
    </xf>
    <xf numFmtId="3" fontId="4" fillId="0" borderId="1" xfId="1" applyNumberFormat="1" applyFont="1" applyBorder="1" applyAlignment="1">
      <alignment horizontal="center" vertical="center"/>
    </xf>
    <xf numFmtId="164" fontId="4" fillId="0" borderId="1" xfId="2" applyNumberFormat="1" applyFont="1" applyBorder="1" applyAlignment="1">
      <alignment horizontal="center" vertical="center"/>
    </xf>
    <xf numFmtId="165" fontId="4" fillId="0" borderId="1" xfId="1" applyNumberFormat="1" applyFont="1" applyBorder="1" applyAlignment="1">
      <alignment horizontal="center" vertical="center"/>
    </xf>
    <xf numFmtId="0" fontId="1" fillId="0" borderId="0" xfId="1" applyAlignment="1">
      <alignment vertical="center"/>
    </xf>
    <xf numFmtId="0" fontId="4" fillId="0" borderId="1" xfId="1" applyFont="1" applyBorder="1" applyAlignment="1">
      <alignment horizontal="left" vertical="center"/>
    </xf>
    <xf numFmtId="0" fontId="1" fillId="0" borderId="0" xfId="1"/>
    <xf numFmtId="0" fontId="5" fillId="0" borderId="1" xfId="1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2" fillId="0" borderId="0" xfId="1" applyFont="1" applyAlignment="1">
      <alignment horizontal="center" vertical="center" wrapText="1"/>
    </xf>
  </cellXfs>
  <cellStyles count="3">
    <cellStyle name="Обычный" xfId="0" builtinId="0"/>
    <cellStyle name="Обычный 7" xfId="1" xr:uid="{C9A6221C-D0FE-456E-AF47-B7A35D4C3785}"/>
    <cellStyle name="Процентный 2" xfId="2" xr:uid="{F386F205-D813-420E-AB64-AAB3C1AAA4F2}"/>
  </cellStyles>
  <dxfs count="2">
    <dxf>
      <font>
        <color theme="7" tint="-0.499984740745262"/>
      </font>
      <fill>
        <patternFill>
          <bgColor theme="7" tint="0.59996337778862885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1C8B89-AEC9-475C-BCAF-76D82FFB5019}">
  <sheetPr>
    <tabColor theme="7"/>
    <pageSetUpPr fitToPage="1"/>
  </sheetPr>
  <dimension ref="A1:O33"/>
  <sheetViews>
    <sheetView tabSelected="1" view="pageBreakPreview" zoomScale="90" zoomScaleNormal="90" zoomScaleSheetLayoutView="90" workbookViewId="0">
      <selection activeCell="K1" sqref="K1"/>
    </sheetView>
  </sheetViews>
  <sheetFormatPr defaultRowHeight="15" x14ac:dyDescent="0.25"/>
  <cols>
    <col min="1" max="1" width="4.42578125" style="12" customWidth="1"/>
    <col min="2" max="2" width="9.28515625" style="12" hidden="1" customWidth="1"/>
    <col min="3" max="3" width="55.42578125" style="12" customWidth="1"/>
    <col min="4" max="4" width="14.7109375" style="12" customWidth="1"/>
    <col min="5" max="5" width="29" style="12" customWidth="1"/>
    <col min="6" max="6" width="14.28515625" style="12" customWidth="1"/>
    <col min="7" max="7" width="24.85546875" style="12" customWidth="1"/>
    <col min="8" max="8" width="21.7109375" style="12" customWidth="1"/>
    <col min="9" max="9" width="13.5703125" style="12" customWidth="1"/>
    <col min="10" max="11" width="12.42578125" style="12" customWidth="1"/>
    <col min="12" max="12" width="9.140625" style="12"/>
    <col min="16" max="16384" width="9.140625" style="12"/>
  </cols>
  <sheetData>
    <row r="1" spans="1:11" x14ac:dyDescent="0.25">
      <c r="K1" s="14" t="s">
        <v>41</v>
      </c>
    </row>
    <row r="2" spans="1:11" x14ac:dyDescent="0.25">
      <c r="K2" s="14" t="s">
        <v>39</v>
      </c>
    </row>
    <row r="3" spans="1:11" x14ac:dyDescent="0.25">
      <c r="K3" s="14" t="s">
        <v>40</v>
      </c>
    </row>
    <row r="5" spans="1:11" s="1" customFormat="1" ht="65.25" customHeight="1" x14ac:dyDescent="0.3">
      <c r="A5" s="15" t="s">
        <v>38</v>
      </c>
      <c r="B5" s="15"/>
      <c r="C5" s="15"/>
      <c r="D5" s="15"/>
      <c r="E5" s="15"/>
      <c r="F5" s="15"/>
      <c r="G5" s="15"/>
      <c r="H5" s="15"/>
      <c r="I5" s="15"/>
      <c r="J5" s="15"/>
      <c r="K5" s="15"/>
    </row>
    <row r="6" spans="1:11" s="3" customFormat="1" ht="111.75" customHeight="1" x14ac:dyDescent="0.25">
      <c r="A6" s="2" t="s">
        <v>0</v>
      </c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2" t="s">
        <v>6</v>
      </c>
      <c r="H6" s="2" t="s">
        <v>7</v>
      </c>
      <c r="I6" s="2" t="s">
        <v>8</v>
      </c>
      <c r="J6" s="2" t="s">
        <v>9</v>
      </c>
      <c r="K6" s="2" t="s">
        <v>10</v>
      </c>
    </row>
    <row r="7" spans="1:11" s="10" customFormat="1" ht="15.75" customHeight="1" x14ac:dyDescent="0.25">
      <c r="A7" s="4">
        <v>1</v>
      </c>
      <c r="B7" s="4">
        <v>390480</v>
      </c>
      <c r="C7" s="5" t="s">
        <v>11</v>
      </c>
      <c r="D7" s="6">
        <v>25</v>
      </c>
      <c r="E7" s="6">
        <v>2</v>
      </c>
      <c r="F7" s="7">
        <f t="shared" ref="F7:F33" si="0">D7-E7</f>
        <v>23</v>
      </c>
      <c r="G7" s="7">
        <f t="shared" ref="G7:G33" si="1">ROUND(F7*0.6,0)</f>
        <v>14</v>
      </c>
      <c r="H7" s="7">
        <f t="shared" ref="H7:H33" si="2">ROUND(F7*0.4,0)</f>
        <v>9</v>
      </c>
      <c r="I7" s="7">
        <v>19</v>
      </c>
      <c r="J7" s="8">
        <f t="shared" ref="J7:J33" si="3">ROUND(I7/F7,3)</f>
        <v>0.82599999999999996</v>
      </c>
      <c r="K7" s="9">
        <v>19.5</v>
      </c>
    </row>
    <row r="8" spans="1:11" s="10" customFormat="1" ht="15.75" x14ac:dyDescent="0.25">
      <c r="A8" s="4">
        <v>2</v>
      </c>
      <c r="B8" s="4">
        <v>390340</v>
      </c>
      <c r="C8" s="5" t="s">
        <v>12</v>
      </c>
      <c r="D8" s="6">
        <v>17</v>
      </c>
      <c r="E8" s="6">
        <v>0</v>
      </c>
      <c r="F8" s="7">
        <f t="shared" si="0"/>
        <v>17</v>
      </c>
      <c r="G8" s="7">
        <f t="shared" si="1"/>
        <v>10</v>
      </c>
      <c r="H8" s="7">
        <f t="shared" si="2"/>
        <v>7</v>
      </c>
      <c r="I8" s="7">
        <v>14</v>
      </c>
      <c r="J8" s="8">
        <f t="shared" si="3"/>
        <v>0.82399999999999995</v>
      </c>
      <c r="K8" s="9">
        <v>17</v>
      </c>
    </row>
    <row r="9" spans="1:11" s="10" customFormat="1" ht="15.75" x14ac:dyDescent="0.25">
      <c r="A9" s="4">
        <v>3</v>
      </c>
      <c r="B9" s="4">
        <v>390370</v>
      </c>
      <c r="C9" s="11" t="s">
        <v>13</v>
      </c>
      <c r="D9" s="6">
        <v>25</v>
      </c>
      <c r="E9" s="6">
        <v>3</v>
      </c>
      <c r="F9" s="7">
        <f t="shared" si="0"/>
        <v>22</v>
      </c>
      <c r="G9" s="7">
        <f t="shared" si="1"/>
        <v>13</v>
      </c>
      <c r="H9" s="7">
        <f t="shared" si="2"/>
        <v>9</v>
      </c>
      <c r="I9" s="7">
        <v>18</v>
      </c>
      <c r="J9" s="8">
        <f t="shared" si="3"/>
        <v>0.81799999999999995</v>
      </c>
      <c r="K9" s="9">
        <v>19</v>
      </c>
    </row>
    <row r="10" spans="1:11" s="10" customFormat="1" ht="15.75" x14ac:dyDescent="0.25">
      <c r="A10" s="4">
        <v>4</v>
      </c>
      <c r="B10" s="4">
        <v>390200</v>
      </c>
      <c r="C10" s="5" t="s">
        <v>14</v>
      </c>
      <c r="D10" s="6">
        <v>25</v>
      </c>
      <c r="E10" s="6">
        <v>2</v>
      </c>
      <c r="F10" s="7">
        <f t="shared" si="0"/>
        <v>23</v>
      </c>
      <c r="G10" s="7">
        <f t="shared" si="1"/>
        <v>14</v>
      </c>
      <c r="H10" s="7">
        <f t="shared" si="2"/>
        <v>9</v>
      </c>
      <c r="I10" s="7">
        <v>17</v>
      </c>
      <c r="J10" s="8">
        <f t="shared" si="3"/>
        <v>0.73899999999999999</v>
      </c>
      <c r="K10" s="9">
        <v>19.5</v>
      </c>
    </row>
    <row r="11" spans="1:11" s="10" customFormat="1" ht="15.75" x14ac:dyDescent="0.25">
      <c r="A11" s="4">
        <v>5</v>
      </c>
      <c r="B11" s="4">
        <v>390160</v>
      </c>
      <c r="C11" s="5" t="s">
        <v>15</v>
      </c>
      <c r="D11" s="6">
        <v>25</v>
      </c>
      <c r="E11" s="6">
        <v>2</v>
      </c>
      <c r="F11" s="7">
        <f t="shared" si="0"/>
        <v>23</v>
      </c>
      <c r="G11" s="7">
        <f t="shared" si="1"/>
        <v>14</v>
      </c>
      <c r="H11" s="7">
        <f t="shared" si="2"/>
        <v>9</v>
      </c>
      <c r="I11" s="7">
        <v>17</v>
      </c>
      <c r="J11" s="8">
        <f t="shared" si="3"/>
        <v>0.73899999999999999</v>
      </c>
      <c r="K11" s="9">
        <v>18</v>
      </c>
    </row>
    <row r="12" spans="1:11" s="10" customFormat="1" ht="15.75" x14ac:dyDescent="0.25">
      <c r="A12" s="4">
        <v>6</v>
      </c>
      <c r="B12" s="4">
        <v>390230</v>
      </c>
      <c r="C12" s="5" t="s">
        <v>16</v>
      </c>
      <c r="D12" s="6">
        <v>25</v>
      </c>
      <c r="E12" s="6">
        <v>2</v>
      </c>
      <c r="F12" s="7">
        <f t="shared" si="0"/>
        <v>23</v>
      </c>
      <c r="G12" s="7">
        <f t="shared" si="1"/>
        <v>14</v>
      </c>
      <c r="H12" s="7">
        <f t="shared" si="2"/>
        <v>9</v>
      </c>
      <c r="I12" s="7">
        <v>17</v>
      </c>
      <c r="J12" s="8">
        <f t="shared" si="3"/>
        <v>0.73899999999999999</v>
      </c>
      <c r="K12" s="9">
        <v>20</v>
      </c>
    </row>
    <row r="13" spans="1:11" s="10" customFormat="1" ht="15.75" x14ac:dyDescent="0.25">
      <c r="A13" s="4">
        <v>7</v>
      </c>
      <c r="B13" s="4">
        <v>390440</v>
      </c>
      <c r="C13" s="5" t="s">
        <v>17</v>
      </c>
      <c r="D13" s="6">
        <v>23</v>
      </c>
      <c r="E13" s="6">
        <v>1</v>
      </c>
      <c r="F13" s="7">
        <f t="shared" si="0"/>
        <v>22</v>
      </c>
      <c r="G13" s="7">
        <f t="shared" si="1"/>
        <v>13</v>
      </c>
      <c r="H13" s="7">
        <f t="shared" si="2"/>
        <v>9</v>
      </c>
      <c r="I13" s="7">
        <v>16</v>
      </c>
      <c r="J13" s="8">
        <f t="shared" si="3"/>
        <v>0.72699999999999998</v>
      </c>
      <c r="K13" s="9">
        <v>17</v>
      </c>
    </row>
    <row r="14" spans="1:11" s="10" customFormat="1" ht="15.75" x14ac:dyDescent="0.25">
      <c r="A14" s="4">
        <v>8</v>
      </c>
      <c r="B14" s="4">
        <v>390220</v>
      </c>
      <c r="C14" s="5" t="s">
        <v>18</v>
      </c>
      <c r="D14" s="6">
        <v>25</v>
      </c>
      <c r="E14" s="6">
        <v>2</v>
      </c>
      <c r="F14" s="7">
        <f t="shared" si="0"/>
        <v>23</v>
      </c>
      <c r="G14" s="7">
        <f t="shared" si="1"/>
        <v>14</v>
      </c>
      <c r="H14" s="7">
        <f t="shared" si="2"/>
        <v>9</v>
      </c>
      <c r="I14" s="7">
        <v>16</v>
      </c>
      <c r="J14" s="8">
        <f t="shared" si="3"/>
        <v>0.69599999999999995</v>
      </c>
      <c r="K14" s="9">
        <v>16</v>
      </c>
    </row>
    <row r="15" spans="1:11" s="10" customFormat="1" ht="15.75" x14ac:dyDescent="0.25">
      <c r="A15" s="4">
        <v>9</v>
      </c>
      <c r="B15" s="4">
        <v>390250</v>
      </c>
      <c r="C15" s="5" t="s">
        <v>19</v>
      </c>
      <c r="D15" s="6">
        <v>25</v>
      </c>
      <c r="E15" s="6">
        <v>2</v>
      </c>
      <c r="F15" s="7">
        <f t="shared" si="0"/>
        <v>23</v>
      </c>
      <c r="G15" s="7">
        <f t="shared" si="1"/>
        <v>14</v>
      </c>
      <c r="H15" s="7">
        <f t="shared" si="2"/>
        <v>9</v>
      </c>
      <c r="I15" s="7">
        <v>16</v>
      </c>
      <c r="J15" s="8">
        <f t="shared" si="3"/>
        <v>0.69599999999999995</v>
      </c>
      <c r="K15" s="9">
        <v>17</v>
      </c>
    </row>
    <row r="16" spans="1:11" s="10" customFormat="1" ht="15.75" x14ac:dyDescent="0.25">
      <c r="A16" s="4">
        <v>10</v>
      </c>
      <c r="B16" s="4">
        <v>390300</v>
      </c>
      <c r="C16" s="5" t="s">
        <v>20</v>
      </c>
      <c r="D16" s="6">
        <v>25</v>
      </c>
      <c r="E16" s="6">
        <v>2</v>
      </c>
      <c r="F16" s="7">
        <f t="shared" si="0"/>
        <v>23</v>
      </c>
      <c r="G16" s="7">
        <f t="shared" si="1"/>
        <v>14</v>
      </c>
      <c r="H16" s="7">
        <f t="shared" si="2"/>
        <v>9</v>
      </c>
      <c r="I16" s="7">
        <v>16</v>
      </c>
      <c r="J16" s="8">
        <f t="shared" si="3"/>
        <v>0.69599999999999995</v>
      </c>
      <c r="K16" s="9">
        <v>20.5</v>
      </c>
    </row>
    <row r="17" spans="1:11" s="10" customFormat="1" ht="17.25" customHeight="1" x14ac:dyDescent="0.25">
      <c r="A17" s="4">
        <v>11</v>
      </c>
      <c r="B17" s="4">
        <v>390090</v>
      </c>
      <c r="C17" s="5" t="s">
        <v>21</v>
      </c>
      <c r="D17" s="6">
        <v>17</v>
      </c>
      <c r="E17" s="6">
        <v>1</v>
      </c>
      <c r="F17" s="7">
        <f t="shared" si="0"/>
        <v>16</v>
      </c>
      <c r="G17" s="7">
        <f t="shared" si="1"/>
        <v>10</v>
      </c>
      <c r="H17" s="7">
        <f t="shared" si="2"/>
        <v>6</v>
      </c>
      <c r="I17" s="7">
        <v>11</v>
      </c>
      <c r="J17" s="8">
        <f t="shared" si="3"/>
        <v>0.68799999999999994</v>
      </c>
      <c r="K17" s="9">
        <v>13.5</v>
      </c>
    </row>
    <row r="18" spans="1:11" s="10" customFormat="1" ht="15.75" x14ac:dyDescent="0.25">
      <c r="A18" s="4">
        <v>12</v>
      </c>
      <c r="B18" s="4">
        <v>390310</v>
      </c>
      <c r="C18" s="5" t="s">
        <v>22</v>
      </c>
      <c r="D18" s="6">
        <v>25</v>
      </c>
      <c r="E18" s="6">
        <v>4</v>
      </c>
      <c r="F18" s="7">
        <f t="shared" si="0"/>
        <v>21</v>
      </c>
      <c r="G18" s="7">
        <f t="shared" si="1"/>
        <v>13</v>
      </c>
      <c r="H18" s="7">
        <f t="shared" si="2"/>
        <v>8</v>
      </c>
      <c r="I18" s="7">
        <v>14</v>
      </c>
      <c r="J18" s="8">
        <f t="shared" si="3"/>
        <v>0.66700000000000004</v>
      </c>
      <c r="K18" s="9">
        <v>18.5</v>
      </c>
    </row>
    <row r="19" spans="1:11" s="10" customFormat="1" ht="15.75" x14ac:dyDescent="0.25">
      <c r="A19" s="4">
        <v>13</v>
      </c>
      <c r="B19" s="4">
        <v>390210</v>
      </c>
      <c r="C19" s="5" t="s">
        <v>23</v>
      </c>
      <c r="D19" s="6">
        <v>25</v>
      </c>
      <c r="E19" s="6">
        <v>2</v>
      </c>
      <c r="F19" s="7">
        <f t="shared" si="0"/>
        <v>23</v>
      </c>
      <c r="G19" s="7">
        <f t="shared" si="1"/>
        <v>14</v>
      </c>
      <c r="H19" s="7">
        <f t="shared" si="2"/>
        <v>9</v>
      </c>
      <c r="I19" s="7">
        <v>15</v>
      </c>
      <c r="J19" s="8">
        <f t="shared" si="3"/>
        <v>0.65200000000000002</v>
      </c>
      <c r="K19" s="9">
        <v>18.5</v>
      </c>
    </row>
    <row r="20" spans="1:11" s="10" customFormat="1" ht="16.5" customHeight="1" x14ac:dyDescent="0.25">
      <c r="A20" s="4">
        <v>14</v>
      </c>
      <c r="B20" s="4">
        <v>390110</v>
      </c>
      <c r="C20" s="5" t="s">
        <v>24</v>
      </c>
      <c r="D20" s="6">
        <v>17</v>
      </c>
      <c r="E20" s="6">
        <v>3</v>
      </c>
      <c r="F20" s="7">
        <f t="shared" si="0"/>
        <v>14</v>
      </c>
      <c r="G20" s="7">
        <f t="shared" si="1"/>
        <v>8</v>
      </c>
      <c r="H20" s="7">
        <f t="shared" si="2"/>
        <v>6</v>
      </c>
      <c r="I20" s="7">
        <v>9</v>
      </c>
      <c r="J20" s="8">
        <f t="shared" si="3"/>
        <v>0.64300000000000002</v>
      </c>
      <c r="K20" s="9">
        <v>13.5</v>
      </c>
    </row>
    <row r="21" spans="1:11" s="10" customFormat="1" ht="15.75" x14ac:dyDescent="0.25">
      <c r="A21" s="4">
        <v>15</v>
      </c>
      <c r="B21" s="4">
        <v>390180</v>
      </c>
      <c r="C21" s="5" t="s">
        <v>25</v>
      </c>
      <c r="D21" s="6">
        <v>25</v>
      </c>
      <c r="E21" s="6">
        <v>1</v>
      </c>
      <c r="F21" s="7">
        <f t="shared" si="0"/>
        <v>24</v>
      </c>
      <c r="G21" s="7">
        <f t="shared" si="1"/>
        <v>14</v>
      </c>
      <c r="H21" s="7">
        <f t="shared" si="2"/>
        <v>10</v>
      </c>
      <c r="I21" s="7">
        <v>15</v>
      </c>
      <c r="J21" s="8">
        <f t="shared" si="3"/>
        <v>0.625</v>
      </c>
      <c r="K21" s="9">
        <v>18.5</v>
      </c>
    </row>
    <row r="22" spans="1:11" s="10" customFormat="1" ht="15.75" x14ac:dyDescent="0.25">
      <c r="A22" s="4">
        <v>16</v>
      </c>
      <c r="B22" s="4">
        <v>390260</v>
      </c>
      <c r="C22" s="5" t="s">
        <v>26</v>
      </c>
      <c r="D22" s="6">
        <v>25</v>
      </c>
      <c r="E22" s="6">
        <v>2</v>
      </c>
      <c r="F22" s="7">
        <f t="shared" si="0"/>
        <v>23</v>
      </c>
      <c r="G22" s="7">
        <f t="shared" si="1"/>
        <v>14</v>
      </c>
      <c r="H22" s="7">
        <f t="shared" si="2"/>
        <v>9</v>
      </c>
      <c r="I22" s="7">
        <v>14</v>
      </c>
      <c r="J22" s="8">
        <f t="shared" si="3"/>
        <v>0.60899999999999999</v>
      </c>
      <c r="K22" s="9">
        <v>18.5</v>
      </c>
    </row>
    <row r="23" spans="1:11" s="10" customFormat="1" ht="15.75" x14ac:dyDescent="0.25">
      <c r="A23" s="4">
        <v>17</v>
      </c>
      <c r="B23" s="4">
        <v>390190</v>
      </c>
      <c r="C23" s="5" t="s">
        <v>27</v>
      </c>
      <c r="D23" s="6">
        <v>25</v>
      </c>
      <c r="E23" s="6">
        <v>2</v>
      </c>
      <c r="F23" s="7">
        <f t="shared" si="0"/>
        <v>23</v>
      </c>
      <c r="G23" s="7">
        <f t="shared" si="1"/>
        <v>14</v>
      </c>
      <c r="H23" s="7">
        <f t="shared" si="2"/>
        <v>9</v>
      </c>
      <c r="I23" s="7">
        <v>14</v>
      </c>
      <c r="J23" s="8">
        <f t="shared" si="3"/>
        <v>0.60899999999999999</v>
      </c>
      <c r="K23" s="9">
        <v>17</v>
      </c>
    </row>
    <row r="24" spans="1:11" s="10" customFormat="1" ht="15.75" x14ac:dyDescent="0.25">
      <c r="A24" s="4">
        <v>18</v>
      </c>
      <c r="B24" s="4">
        <v>390400</v>
      </c>
      <c r="C24" s="5" t="s">
        <v>28</v>
      </c>
      <c r="D24" s="6">
        <v>17</v>
      </c>
      <c r="E24" s="6">
        <v>0</v>
      </c>
      <c r="F24" s="7">
        <f t="shared" si="0"/>
        <v>17</v>
      </c>
      <c r="G24" s="7">
        <f t="shared" si="1"/>
        <v>10</v>
      </c>
      <c r="H24" s="7">
        <f t="shared" si="2"/>
        <v>7</v>
      </c>
      <c r="I24" s="7">
        <v>10</v>
      </c>
      <c r="J24" s="8">
        <f t="shared" si="3"/>
        <v>0.58799999999999997</v>
      </c>
      <c r="K24" s="9">
        <v>11.5</v>
      </c>
    </row>
    <row r="25" spans="1:11" s="10" customFormat="1" ht="15.75" x14ac:dyDescent="0.25">
      <c r="A25" s="4">
        <v>19</v>
      </c>
      <c r="B25" s="4">
        <v>390100</v>
      </c>
      <c r="C25" s="5" t="s">
        <v>29</v>
      </c>
      <c r="D25" s="13">
        <v>17</v>
      </c>
      <c r="E25" s="6">
        <v>1</v>
      </c>
      <c r="F25" s="7">
        <f t="shared" si="0"/>
        <v>16</v>
      </c>
      <c r="G25" s="7">
        <f t="shared" si="1"/>
        <v>10</v>
      </c>
      <c r="H25" s="7">
        <f t="shared" si="2"/>
        <v>6</v>
      </c>
      <c r="I25" s="7">
        <v>9</v>
      </c>
      <c r="J25" s="8">
        <f t="shared" si="3"/>
        <v>0.56299999999999994</v>
      </c>
      <c r="K25" s="9">
        <v>11.5</v>
      </c>
    </row>
    <row r="26" spans="1:11" s="10" customFormat="1" ht="15.75" customHeight="1" x14ac:dyDescent="0.25">
      <c r="A26" s="4">
        <v>20</v>
      </c>
      <c r="B26" s="4">
        <v>390380</v>
      </c>
      <c r="C26" s="5" t="s">
        <v>30</v>
      </c>
      <c r="D26" s="6">
        <v>25</v>
      </c>
      <c r="E26" s="6">
        <v>3</v>
      </c>
      <c r="F26" s="7">
        <f t="shared" si="0"/>
        <v>22</v>
      </c>
      <c r="G26" s="7">
        <f t="shared" si="1"/>
        <v>13</v>
      </c>
      <c r="H26" s="7">
        <f t="shared" si="2"/>
        <v>9</v>
      </c>
      <c r="I26" s="7">
        <v>12</v>
      </c>
      <c r="J26" s="8">
        <f t="shared" si="3"/>
        <v>0.54500000000000004</v>
      </c>
      <c r="K26" s="9">
        <v>14.5</v>
      </c>
    </row>
    <row r="27" spans="1:11" s="10" customFormat="1" ht="15.75" x14ac:dyDescent="0.25">
      <c r="A27" s="4">
        <v>21</v>
      </c>
      <c r="B27" s="4">
        <v>390290</v>
      </c>
      <c r="C27" s="5" t="s">
        <v>31</v>
      </c>
      <c r="D27" s="6">
        <v>25</v>
      </c>
      <c r="E27" s="6">
        <v>1</v>
      </c>
      <c r="F27" s="7">
        <f t="shared" si="0"/>
        <v>24</v>
      </c>
      <c r="G27" s="7">
        <f t="shared" si="1"/>
        <v>14</v>
      </c>
      <c r="H27" s="7">
        <f t="shared" si="2"/>
        <v>10</v>
      </c>
      <c r="I27" s="7">
        <v>13</v>
      </c>
      <c r="J27" s="8">
        <f t="shared" si="3"/>
        <v>0.54200000000000004</v>
      </c>
      <c r="K27" s="9">
        <v>14.5</v>
      </c>
    </row>
    <row r="28" spans="1:11" s="10" customFormat="1" ht="15.75" x14ac:dyDescent="0.25">
      <c r="A28" s="4">
        <v>22</v>
      </c>
      <c r="B28" s="4">
        <v>390280</v>
      </c>
      <c r="C28" s="5" t="s">
        <v>32</v>
      </c>
      <c r="D28" s="6">
        <v>25</v>
      </c>
      <c r="E28" s="6">
        <v>1</v>
      </c>
      <c r="F28" s="7">
        <f t="shared" si="0"/>
        <v>24</v>
      </c>
      <c r="G28" s="7">
        <f t="shared" si="1"/>
        <v>14</v>
      </c>
      <c r="H28" s="7">
        <f t="shared" si="2"/>
        <v>10</v>
      </c>
      <c r="I28" s="7">
        <v>13</v>
      </c>
      <c r="J28" s="8">
        <f t="shared" si="3"/>
        <v>0.54200000000000004</v>
      </c>
      <c r="K28" s="9">
        <v>13</v>
      </c>
    </row>
    <row r="29" spans="1:11" s="10" customFormat="1" ht="15.75" x14ac:dyDescent="0.25">
      <c r="A29" s="4">
        <v>23</v>
      </c>
      <c r="B29" s="4">
        <v>390240</v>
      </c>
      <c r="C29" s="5" t="s">
        <v>33</v>
      </c>
      <c r="D29" s="6">
        <v>25</v>
      </c>
      <c r="E29" s="6">
        <v>1</v>
      </c>
      <c r="F29" s="7">
        <f t="shared" si="0"/>
        <v>24</v>
      </c>
      <c r="G29" s="7">
        <f t="shared" si="1"/>
        <v>14</v>
      </c>
      <c r="H29" s="7">
        <f t="shared" si="2"/>
        <v>10</v>
      </c>
      <c r="I29" s="7">
        <v>12</v>
      </c>
      <c r="J29" s="8">
        <f t="shared" si="3"/>
        <v>0.5</v>
      </c>
      <c r="K29" s="9">
        <v>11.5</v>
      </c>
    </row>
    <row r="30" spans="1:11" s="10" customFormat="1" ht="15.75" x14ac:dyDescent="0.25">
      <c r="A30" s="4">
        <v>24</v>
      </c>
      <c r="B30" s="4">
        <v>390270</v>
      </c>
      <c r="C30" s="5" t="s">
        <v>34</v>
      </c>
      <c r="D30" s="6">
        <v>25</v>
      </c>
      <c r="E30" s="6">
        <v>1</v>
      </c>
      <c r="F30" s="7">
        <f t="shared" si="0"/>
        <v>24</v>
      </c>
      <c r="G30" s="7">
        <f t="shared" si="1"/>
        <v>14</v>
      </c>
      <c r="H30" s="7">
        <f t="shared" si="2"/>
        <v>10</v>
      </c>
      <c r="I30" s="7">
        <v>12</v>
      </c>
      <c r="J30" s="8">
        <f t="shared" si="3"/>
        <v>0.5</v>
      </c>
      <c r="K30" s="9">
        <v>14.5</v>
      </c>
    </row>
    <row r="31" spans="1:11" s="10" customFormat="1" ht="15.75" x14ac:dyDescent="0.25">
      <c r="A31" s="4">
        <v>25</v>
      </c>
      <c r="B31" s="4">
        <v>390320</v>
      </c>
      <c r="C31" s="5" t="s">
        <v>35</v>
      </c>
      <c r="D31" s="6">
        <v>25</v>
      </c>
      <c r="E31" s="6">
        <v>2</v>
      </c>
      <c r="F31" s="7">
        <f t="shared" si="0"/>
        <v>23</v>
      </c>
      <c r="G31" s="7">
        <f t="shared" si="1"/>
        <v>14</v>
      </c>
      <c r="H31" s="7">
        <f t="shared" si="2"/>
        <v>9</v>
      </c>
      <c r="I31" s="7">
        <v>10</v>
      </c>
      <c r="J31" s="8">
        <f t="shared" si="3"/>
        <v>0.435</v>
      </c>
      <c r="K31" s="9">
        <v>14</v>
      </c>
    </row>
    <row r="32" spans="1:11" s="10" customFormat="1" ht="15.75" x14ac:dyDescent="0.25">
      <c r="A32" s="4">
        <v>26</v>
      </c>
      <c r="B32" s="4">
        <v>390600</v>
      </c>
      <c r="C32" s="5" t="s">
        <v>36</v>
      </c>
      <c r="D32" s="6">
        <v>16</v>
      </c>
      <c r="E32" s="6">
        <v>3</v>
      </c>
      <c r="F32" s="7">
        <f t="shared" si="0"/>
        <v>13</v>
      </c>
      <c r="G32" s="7">
        <f t="shared" si="1"/>
        <v>8</v>
      </c>
      <c r="H32" s="7">
        <f t="shared" si="2"/>
        <v>5</v>
      </c>
      <c r="I32" s="7">
        <v>5</v>
      </c>
      <c r="J32" s="8">
        <f t="shared" si="3"/>
        <v>0.38500000000000001</v>
      </c>
      <c r="K32" s="9">
        <v>5.5</v>
      </c>
    </row>
    <row r="33" spans="1:11" s="10" customFormat="1" ht="15.75" x14ac:dyDescent="0.25">
      <c r="A33" s="4">
        <v>27</v>
      </c>
      <c r="B33" s="4">
        <v>390890</v>
      </c>
      <c r="C33" s="5" t="s">
        <v>37</v>
      </c>
      <c r="D33" s="6">
        <v>6</v>
      </c>
      <c r="E33" s="6">
        <v>0</v>
      </c>
      <c r="F33" s="7">
        <f t="shared" si="0"/>
        <v>6</v>
      </c>
      <c r="G33" s="7">
        <f t="shared" si="1"/>
        <v>4</v>
      </c>
      <c r="H33" s="7">
        <f t="shared" si="2"/>
        <v>2</v>
      </c>
      <c r="I33" s="7">
        <v>1</v>
      </c>
      <c r="J33" s="8">
        <f t="shared" si="3"/>
        <v>0.16700000000000001</v>
      </c>
      <c r="K33" s="9">
        <v>1</v>
      </c>
    </row>
  </sheetData>
  <mergeCells count="1">
    <mergeCell ref="A5:K5"/>
  </mergeCells>
  <conditionalFormatting sqref="J7:J33">
    <cfRule type="cellIs" dxfId="1" priority="1" operator="greaterThanOrEqual">
      <formula>0.6</formula>
    </cfRule>
    <cfRule type="cellIs" dxfId="0" priority="2" operator="greaterThanOrEqual">
      <formula>0.4</formula>
    </cfRule>
  </conditionalFormatting>
  <pageMargins left="0.2" right="0.19685039370078741" top="0.56999999999999995" bottom="0.64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Юрина Анастасия</dc:creator>
  <cp:lastModifiedBy>Светлана Новикова</cp:lastModifiedBy>
  <cp:lastPrinted>2023-12-20T11:27:43Z</cp:lastPrinted>
  <dcterms:created xsi:type="dcterms:W3CDTF">2023-12-19T16:23:30Z</dcterms:created>
  <dcterms:modified xsi:type="dcterms:W3CDTF">2023-12-21T06:53:57Z</dcterms:modified>
</cp:coreProperties>
</file>